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Hoja1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9" i="1" l="1"/>
  <c r="E79" i="1"/>
  <c r="C60" i="1"/>
  <c r="B60" i="1"/>
  <c r="F57" i="1"/>
  <c r="F59" i="1" s="1"/>
  <c r="F81" i="1" s="1"/>
  <c r="E57" i="1"/>
  <c r="E59" i="1" s="1"/>
  <c r="E81" i="1" s="1"/>
  <c r="F47" i="1"/>
  <c r="E47" i="1"/>
  <c r="C47" i="1"/>
  <c r="C62" i="1" s="1"/>
  <c r="B47" i="1"/>
  <c r="B62" i="1" s="1"/>
  <c r="F6" i="1"/>
  <c r="E6" i="1"/>
  <c r="C6" i="1"/>
  <c r="B6" i="1"/>
  <c r="A4" i="1"/>
  <c r="A2" i="1"/>
</calcChain>
</file>

<file path=xl/sharedStrings.xml><?xml version="1.0" encoding="utf-8"?>
<sst xmlns="http://schemas.openxmlformats.org/spreadsheetml/2006/main" count="131" uniqueCount="124">
  <si>
    <t>Formato 1 Estado de Situación Financiera Detallado - LDF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</si>
  <si>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</si>
  <si>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</si>
  <si>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</si>
  <si>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</si>
  <si>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</si>
  <si>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</si>
  <si>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</si>
  <si>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</si>
  <si>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</si>
  <si>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</si>
  <si>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</si>
  <si>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</si>
  <si>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</si>
  <si>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</si>
  <si>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</si>
  <si>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</si>
  <si>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</si>
  <si>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</si>
  <si>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</si>
  <si>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</si>
  <si>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</si>
  <si>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</si>
  <si>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</si>
  <si>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</si>
  <si>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</si>
  <si>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</si>
  <si>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</si>
  <si>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</si>
  <si>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</si>
  <si>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</si>
  <si>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</si>
  <si>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</si>
  <si>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</si>
  <si>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</si>
  <si>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</si>
  <si>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</si>
  <si>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</si>
  <si>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</si>
  <si>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</si>
  <si>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</si>
  <si>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</si>
  <si>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</si>
  <si>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</si>
  <si>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</si>
  <si>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</si>
  <si>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</si>
  <si>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</si>
  <si>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 xml:space="preserve">                                     -  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</si>
  <si>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</si>
  <si>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</si>
  <si>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</si>
  <si>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</si>
  <si>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</si>
  <si>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</si>
  <si>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</si>
  <si>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</si>
  <si>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</si>
  <si>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</si>
  <si>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</si>
  <si>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</si>
  <si>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</si>
  <si>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</si>
  <si>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</si>
  <si>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</si>
  <si>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</si>
  <si>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</si>
  <si>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</si>
  <si>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</si>
  <si>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</si>
  <si>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</si>
  <si>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</si>
  <si>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</si>
  <si>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</si>
  <si>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</si>
  <si>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</si>
  <si>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</si>
  <si>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</si>
  <si>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</si>
  <si>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</si>
  <si>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</si>
  <si>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</si>
  <si>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</si>
  <si>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</si>
  <si>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</si>
  <si>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</si>
  <si>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</si>
  <si>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</si>
  <si>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</si>
  <si>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 xml:space="preserve">                                   -  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</si>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</sst>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2" fillId="2" borderId="11" xfId="0" applyFont="1" applyFill="1" applyBorder="1" applyAlignment="1">
      <alignment horizontal="left" vertical="center" indent="2"/>
    </xf>
    <xf numFmtId="0" fontId="0" fillId="0" borderId="0" xfId="0" applyFill="1"/>
    <xf numFmtId="0" fontId="2" fillId="0" borderId="12" xfId="0" applyFont="1" applyBorder="1" applyAlignment="1">
      <alignment horizontal="left" vertical="center" indent="2"/>
    </xf>
    <xf numFmtId="0" fontId="0" fillId="0" borderId="12" xfId="0" applyBorder="1" applyAlignment="1">
      <alignment vertical="center"/>
    </xf>
    <xf numFmtId="0" fontId="2" fillId="0" borderId="6" xfId="0" applyFont="1" applyBorder="1" applyAlignment="1">
      <alignment horizontal="left" vertical="center" indent="2"/>
    </xf>
    <xf numFmtId="0" fontId="2" fillId="0" borderId="12" xfId="0" applyFont="1" applyFill="1" applyBorder="1" applyAlignment="1">
      <alignment horizontal="left" vertical="center" indent="2"/>
    </xf>
    <xf numFmtId="0" fontId="0" fillId="0" borderId="12" xfId="0" applyFill="1" applyBorder="1" applyAlignment="1">
      <alignment vertical="center"/>
    </xf>
    <xf numFmtId="0" fontId="2" fillId="0" borderId="6" xfId="0" applyFont="1" applyFill="1" applyBorder="1" applyAlignment="1">
      <alignment horizontal="left" vertical="center" indent="2"/>
    </xf>
    <xf numFmtId="0" fontId="0" fillId="0" borderId="12" xfId="0" applyFill="1" applyBorder="1" applyAlignment="1">
      <alignment horizontal="left" vertical="center" indent="3"/>
    </xf>
    <xf numFmtId="4" fontId="0" fillId="0" borderId="12" xfId="0" applyNumberFormat="1" applyFill="1" applyBorder="1" applyAlignment="1" applyProtection="1">
      <alignment vertical="center"/>
      <protection locked="0"/>
    </xf>
    <xf numFmtId="0" fontId="0" fillId="0" borderId="6" xfId="0" applyFill="1" applyBorder="1" applyAlignment="1">
      <alignment horizontal="left" vertical="center" indent="3"/>
    </xf>
    <xf numFmtId="0" fontId="0" fillId="0" borderId="12" xfId="0" applyFont="1" applyFill="1" applyBorder="1" applyAlignment="1">
      <alignment horizontal="left" vertical="center" indent="5"/>
    </xf>
    <xf numFmtId="0" fontId="0" fillId="0" borderId="12" xfId="0" applyFill="1" applyBorder="1" applyAlignment="1" applyProtection="1">
      <alignment vertical="center"/>
      <protection locked="0"/>
    </xf>
    <xf numFmtId="0" fontId="0" fillId="0" borderId="6" xfId="0" applyFill="1" applyBorder="1" applyAlignment="1">
      <alignment horizontal="left" vertical="center" indent="5"/>
    </xf>
    <xf numFmtId="43" fontId="1" fillId="0" borderId="12" xfId="1" applyFont="1" applyFill="1" applyBorder="1" applyAlignment="1" applyProtection="1">
      <alignment horizontal="right" vertical="center"/>
      <protection locked="0"/>
    </xf>
    <xf numFmtId="0" fontId="0" fillId="0" borderId="12" xfId="0" applyFont="1" applyFill="1" applyBorder="1" applyAlignment="1" applyProtection="1">
      <alignment vertical="center"/>
      <protection locked="0"/>
    </xf>
    <xf numFmtId="43" fontId="0" fillId="0" borderId="12" xfId="1" applyFont="1" applyFill="1" applyBorder="1" applyAlignment="1" applyProtection="1">
      <alignment horizontal="right" vertical="center"/>
      <protection locked="0"/>
    </xf>
    <xf numFmtId="0" fontId="0" fillId="0" borderId="12" xfId="0" applyFill="1" applyBorder="1" applyAlignment="1">
      <alignment horizontal="left" vertical="center" indent="5"/>
    </xf>
    <xf numFmtId="0" fontId="2" fillId="0" borderId="12" xfId="0" applyFont="1" applyFill="1" applyBorder="1" applyAlignment="1">
      <alignment horizontal="left" vertical="center" indent="3"/>
    </xf>
    <xf numFmtId="0" fontId="2" fillId="0" borderId="12" xfId="0" applyFont="1" applyFill="1" applyBorder="1" applyAlignment="1" applyProtection="1">
      <alignment vertical="center"/>
      <protection locked="0"/>
    </xf>
    <xf numFmtId="0" fontId="0" fillId="0" borderId="6" xfId="0" applyFill="1" applyBorder="1" applyAlignment="1">
      <alignment horizontal="left" indent="3"/>
    </xf>
    <xf numFmtId="0" fontId="2" fillId="0" borderId="6" xfId="0" applyFont="1" applyFill="1" applyBorder="1" applyAlignment="1">
      <alignment horizontal="left" indent="2"/>
    </xf>
    <xf numFmtId="0" fontId="0" fillId="0" borderId="12" xfId="0" applyFont="1" applyFill="1" applyBorder="1" applyAlignment="1">
      <alignment vertical="center"/>
    </xf>
    <xf numFmtId="0" fontId="0" fillId="0" borderId="6" xfId="0" applyFont="1" applyFill="1" applyBorder="1" applyAlignment="1">
      <alignment horizontal="left" vertical="center" indent="2"/>
    </xf>
    <xf numFmtId="4" fontId="0" fillId="0" borderId="12" xfId="0" applyNumberFormat="1" applyFont="1" applyFill="1" applyBorder="1" applyAlignment="1" applyProtection="1">
      <alignment vertical="center"/>
      <protection locked="0"/>
    </xf>
    <xf numFmtId="0" fontId="0" fillId="0" borderId="6" xfId="0" applyFont="1" applyFill="1" applyBorder="1" applyAlignment="1">
      <alignment horizontal="left" vertical="center" indent="3"/>
    </xf>
    <xf numFmtId="0" fontId="0" fillId="0" borderId="6" xfId="0" applyFont="1" applyFill="1" applyBorder="1" applyAlignment="1">
      <alignment horizontal="left" indent="3"/>
    </xf>
    <xf numFmtId="0" fontId="0" fillId="0" borderId="12" xfId="0" applyFill="1" applyBorder="1"/>
    <xf numFmtId="0" fontId="0" fillId="0" borderId="13" xfId="0" applyBorder="1"/>
    <xf numFmtId="0" fontId="0" fillId="0" borderId="13" xfId="0" applyBorder="1" applyAlignment="1">
      <alignment vertical="center"/>
    </xf>
    <xf numFmtId="0" fontId="0" fillId="0" borderId="0" xfId="0" applyAlignment="1">
      <alignment horizontal="left" indent="2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a\Documents\Documentos\Trabajo%20externo\Asesor&#237;a%20Yuriria\Deuda\Pagina\3er%20Trimestre%202021\Disciplina%20financiera\Excel\0361_IDF_MYUR_000_21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4">
          <cell r="C14" t="str">
            <v>Al 31 de diciembre de 2020 y al 30 de septiembre de 2021 (b)</v>
          </cell>
        </row>
        <row r="20">
          <cell r="D20" t="str">
            <v>2021 (d)</v>
          </cell>
          <cell r="E20" t="str">
            <v>31 de diciembre de 2020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abSelected="1" workbookViewId="0">
      <selection activeCell="A10" sqref="A10"/>
    </sheetView>
  </sheetViews>
  <sheetFormatPr baseColWidth="10" defaultColWidth="0" defaultRowHeight="0" zeroHeight="1" x14ac:dyDescent="0.3"/>
  <cols>
    <col min="1" max="1" width="99.88671875" style="48" customWidth="1"/>
    <col min="2" max="3" width="20" customWidth="1"/>
    <col min="4" max="4" width="100" style="48" customWidth="1"/>
    <col min="5" max="6" width="20" customWidth="1"/>
    <col min="7" max="16384" width="10.6640625" hidden="1"/>
  </cols>
  <sheetData>
    <row r="1" spans="1:6" s="2" customFormat="1" ht="37.5" customHeight="1" x14ac:dyDescent="0.3">
      <c r="A1" s="1" t="s">
        <v>0</v>
      </c>
      <c r="B1" s="1"/>
      <c r="C1" s="1"/>
      <c r="D1" s="1"/>
      <c r="E1" s="1"/>
      <c r="F1" s="1"/>
    </row>
    <row r="2" spans="1:6" ht="14.4" x14ac:dyDescent="0.3">
      <c r="A2" s="3" t="str">
        <f>ENTE_PUBLICO_A</f>
        <v>MUNICIPIO DE YURIRIA, Gobierno del Estado de Guanajuato (a)</v>
      </c>
      <c r="B2" s="4"/>
      <c r="C2" s="4"/>
      <c r="D2" s="4"/>
      <c r="E2" s="4"/>
      <c r="F2" s="5"/>
    </row>
    <row r="3" spans="1:6" ht="14.4" x14ac:dyDescent="0.3">
      <c r="A3" s="6" t="s">
        <v>1</v>
      </c>
      <c r="B3" s="7"/>
      <c r="C3" s="7"/>
      <c r="D3" s="7"/>
      <c r="E3" s="7"/>
      <c r="F3" s="8"/>
    </row>
    <row r="4" spans="1:6" ht="14.4" x14ac:dyDescent="0.3">
      <c r="A4" s="9" t="str">
        <f>PERIODO_INFORME</f>
        <v>Al 31 de diciembre de 2020 y al 30 de septiembre de 2021 (b)</v>
      </c>
      <c r="B4" s="10"/>
      <c r="C4" s="10"/>
      <c r="D4" s="10"/>
      <c r="E4" s="10"/>
      <c r="F4" s="11"/>
    </row>
    <row r="5" spans="1:6" ht="14.4" x14ac:dyDescent="0.3">
      <c r="A5" s="12" t="s">
        <v>2</v>
      </c>
      <c r="B5" s="13"/>
      <c r="C5" s="13"/>
      <c r="D5" s="13"/>
      <c r="E5" s="13"/>
      <c r="F5" s="14"/>
    </row>
    <row r="6" spans="1:6" s="19" customFormat="1" ht="28.8" x14ac:dyDescent="0.3">
      <c r="A6" s="15" t="s">
        <v>3</v>
      </c>
      <c r="B6" s="16" t="str">
        <f>ANIO</f>
        <v>2021 (d)</v>
      </c>
      <c r="C6" s="17" t="str">
        <f>ULTIMO</f>
        <v>31 de diciembre de 2020 (e)</v>
      </c>
      <c r="D6" s="18" t="s">
        <v>4</v>
      </c>
      <c r="E6" s="16" t="str">
        <f>ANIO</f>
        <v>2021 (d)</v>
      </c>
      <c r="F6" s="17" t="str">
        <f>ULTIMO</f>
        <v>31 de diciembre de 2020 (e)</v>
      </c>
    </row>
    <row r="7" spans="1:6" ht="14.4" x14ac:dyDescent="0.3">
      <c r="A7" s="20" t="s">
        <v>5</v>
      </c>
      <c r="B7" s="21"/>
      <c r="C7" s="21"/>
      <c r="D7" s="22" t="s">
        <v>6</v>
      </c>
      <c r="E7" s="21"/>
      <c r="F7" s="21"/>
    </row>
    <row r="8" spans="1:6" ht="14.4" x14ac:dyDescent="0.3">
      <c r="A8" s="23" t="s">
        <v>7</v>
      </c>
      <c r="B8" s="24"/>
      <c r="C8" s="24"/>
      <c r="D8" s="25" t="s">
        <v>8</v>
      </c>
      <c r="E8" s="24"/>
      <c r="F8" s="24"/>
    </row>
    <row r="9" spans="1:6" ht="14.4" x14ac:dyDescent="0.3">
      <c r="A9" s="26" t="s">
        <v>9</v>
      </c>
      <c r="B9" s="27">
        <v>16889452.379999999</v>
      </c>
      <c r="C9" s="27">
        <v>13894384.699999999</v>
      </c>
      <c r="D9" s="28" t="s">
        <v>10</v>
      </c>
      <c r="E9" s="27">
        <v>14918766.960000001</v>
      </c>
      <c r="F9" s="27">
        <v>13852248.960000001</v>
      </c>
    </row>
    <row r="10" spans="1:6" ht="14.4" x14ac:dyDescent="0.3">
      <c r="A10" s="29" t="s">
        <v>11</v>
      </c>
      <c r="B10" s="30"/>
      <c r="C10" s="30"/>
      <c r="D10" s="31" t="s">
        <v>12</v>
      </c>
      <c r="E10" s="32">
        <v>619836.41</v>
      </c>
      <c r="F10" s="32">
        <v>541549.43000000005</v>
      </c>
    </row>
    <row r="11" spans="1:6" ht="14.4" x14ac:dyDescent="0.3">
      <c r="A11" s="29" t="s">
        <v>13</v>
      </c>
      <c r="B11" s="32">
        <v>16889452.379999999</v>
      </c>
      <c r="C11" s="32">
        <v>13894384.699999999</v>
      </c>
      <c r="D11" s="31" t="s">
        <v>14</v>
      </c>
      <c r="E11" s="32">
        <v>3577672.39</v>
      </c>
      <c r="F11" s="32">
        <v>3116411.82</v>
      </c>
    </row>
    <row r="12" spans="1:6" ht="14.4" x14ac:dyDescent="0.3">
      <c r="A12" s="29" t="s">
        <v>15</v>
      </c>
      <c r="B12" s="33"/>
      <c r="C12" s="30"/>
      <c r="D12" s="31" t="s">
        <v>16</v>
      </c>
      <c r="E12" s="32">
        <v>2949471.95</v>
      </c>
      <c r="F12" s="32">
        <v>3165405.96</v>
      </c>
    </row>
    <row r="13" spans="1:6" ht="14.4" x14ac:dyDescent="0.3">
      <c r="A13" s="29" t="s">
        <v>17</v>
      </c>
      <c r="B13" s="30"/>
      <c r="C13" s="30"/>
      <c r="D13" s="31" t="s">
        <v>18</v>
      </c>
      <c r="E13" s="32">
        <v>0</v>
      </c>
      <c r="F13" s="32">
        <v>0</v>
      </c>
    </row>
    <row r="14" spans="1:6" ht="14.4" x14ac:dyDescent="0.3">
      <c r="A14" s="29" t="s">
        <v>19</v>
      </c>
      <c r="B14" s="30"/>
      <c r="C14" s="30"/>
      <c r="D14" s="31" t="s">
        <v>20</v>
      </c>
      <c r="E14" s="32">
        <v>690379.05</v>
      </c>
      <c r="F14" s="32">
        <v>1039751.26</v>
      </c>
    </row>
    <row r="15" spans="1:6" ht="14.4" x14ac:dyDescent="0.3">
      <c r="A15" s="29" t="s">
        <v>21</v>
      </c>
      <c r="B15" s="30"/>
      <c r="C15" s="30"/>
      <c r="D15" s="31" t="s">
        <v>22</v>
      </c>
      <c r="E15" s="34"/>
      <c r="F15" s="34"/>
    </row>
    <row r="16" spans="1:6" ht="14.4" x14ac:dyDescent="0.3">
      <c r="A16" s="29" t="s">
        <v>23</v>
      </c>
      <c r="B16" s="30"/>
      <c r="C16" s="30"/>
      <c r="D16" s="31" t="s">
        <v>24</v>
      </c>
      <c r="E16" s="32">
        <v>6505294.3700000001</v>
      </c>
      <c r="F16" s="32">
        <v>5361594.09</v>
      </c>
    </row>
    <row r="17" spans="1:6" ht="14.4" x14ac:dyDescent="0.3">
      <c r="A17" s="26" t="s">
        <v>25</v>
      </c>
      <c r="B17" s="27">
        <v>6984631.8099999996</v>
      </c>
      <c r="C17" s="27">
        <v>11890720.859999999</v>
      </c>
      <c r="D17" s="31" t="s">
        <v>26</v>
      </c>
      <c r="E17" s="32">
        <v>0</v>
      </c>
      <c r="F17" s="32">
        <v>0</v>
      </c>
    </row>
    <row r="18" spans="1:6" ht="14.4" x14ac:dyDescent="0.3">
      <c r="A18" s="35" t="s">
        <v>27</v>
      </c>
      <c r="B18" s="32">
        <v>3350854.82</v>
      </c>
      <c r="C18" s="32">
        <v>8077205.0199999996</v>
      </c>
      <c r="D18" s="31" t="s">
        <v>28</v>
      </c>
      <c r="E18" s="32">
        <v>576112.79</v>
      </c>
      <c r="F18" s="32">
        <v>627536.4</v>
      </c>
    </row>
    <row r="19" spans="1:6" ht="14.4" x14ac:dyDescent="0.3">
      <c r="A19" s="35" t="s">
        <v>29</v>
      </c>
      <c r="B19" s="32">
        <v>538881.62</v>
      </c>
      <c r="C19" s="32">
        <v>595515.84</v>
      </c>
      <c r="D19" s="28" t="s">
        <v>30</v>
      </c>
      <c r="E19" s="32">
        <v>0</v>
      </c>
      <c r="F19" s="32">
        <v>0</v>
      </c>
    </row>
    <row r="20" spans="1:6" ht="14.4" x14ac:dyDescent="0.3">
      <c r="A20" s="35" t="s">
        <v>31</v>
      </c>
      <c r="B20" s="32">
        <v>77415.210000000006</v>
      </c>
      <c r="C20" s="32">
        <v>130847.34</v>
      </c>
      <c r="D20" s="31" t="s">
        <v>32</v>
      </c>
      <c r="E20" s="32">
        <v>0</v>
      </c>
      <c r="F20" s="32">
        <v>0</v>
      </c>
    </row>
    <row r="21" spans="1:6" ht="14.4" x14ac:dyDescent="0.3">
      <c r="A21" s="35" t="s">
        <v>33</v>
      </c>
      <c r="B21" s="32">
        <v>3007213.83</v>
      </c>
      <c r="C21" s="32">
        <v>3055351.96</v>
      </c>
      <c r="D21" s="31" t="s">
        <v>34</v>
      </c>
      <c r="E21" s="32">
        <v>0</v>
      </c>
      <c r="F21" s="32">
        <v>0</v>
      </c>
    </row>
    <row r="22" spans="1:6" ht="14.4" x14ac:dyDescent="0.3">
      <c r="A22" s="35" t="s">
        <v>35</v>
      </c>
      <c r="B22" s="32">
        <v>5513.98</v>
      </c>
      <c r="C22" s="32">
        <v>5513.98</v>
      </c>
      <c r="D22" s="31" t="s">
        <v>36</v>
      </c>
      <c r="E22" s="32">
        <v>0</v>
      </c>
      <c r="F22" s="32">
        <v>0</v>
      </c>
    </row>
    <row r="23" spans="1:6" ht="14.4" x14ac:dyDescent="0.3">
      <c r="A23" s="35" t="s">
        <v>37</v>
      </c>
      <c r="B23" s="34"/>
      <c r="C23" s="34"/>
      <c r="D23" s="28" t="s">
        <v>38</v>
      </c>
      <c r="E23" s="27">
        <v>401022.84</v>
      </c>
      <c r="F23" s="30">
        <v>0</v>
      </c>
    </row>
    <row r="24" spans="1:6" ht="14.4" x14ac:dyDescent="0.3">
      <c r="A24" s="35" t="s">
        <v>39</v>
      </c>
      <c r="B24" s="32">
        <v>4752.3500000000004</v>
      </c>
      <c r="C24" s="32">
        <v>26286.720000000001</v>
      </c>
      <c r="D24" s="31" t="s">
        <v>40</v>
      </c>
      <c r="E24" s="27">
        <v>401022.84</v>
      </c>
      <c r="F24" s="30">
        <v>0</v>
      </c>
    </row>
    <row r="25" spans="1:6" ht="14.4" x14ac:dyDescent="0.3">
      <c r="A25" s="26" t="s">
        <v>41</v>
      </c>
      <c r="B25" s="27">
        <v>11732167.52</v>
      </c>
      <c r="C25" s="27">
        <v>4309608.28</v>
      </c>
      <c r="D25" s="31" t="s">
        <v>42</v>
      </c>
      <c r="E25" s="32">
        <v>0</v>
      </c>
      <c r="F25" s="32">
        <v>0</v>
      </c>
    </row>
    <row r="26" spans="1:6" ht="14.4" x14ac:dyDescent="0.3">
      <c r="A26" s="35" t="s">
        <v>43</v>
      </c>
      <c r="B26" s="32">
        <v>417642</v>
      </c>
      <c r="C26" s="32">
        <v>516080</v>
      </c>
      <c r="D26" s="28" t="s">
        <v>44</v>
      </c>
      <c r="E26" s="32">
        <v>0</v>
      </c>
      <c r="F26" s="32">
        <v>0</v>
      </c>
    </row>
    <row r="27" spans="1:6" ht="14.4" x14ac:dyDescent="0.3">
      <c r="A27" s="35" t="s">
        <v>45</v>
      </c>
      <c r="B27" s="32">
        <v>95006</v>
      </c>
      <c r="C27" s="32">
        <v>375217.78</v>
      </c>
      <c r="D27" s="28" t="s">
        <v>46</v>
      </c>
      <c r="E27" s="32">
        <v>0</v>
      </c>
      <c r="F27" s="32">
        <v>0</v>
      </c>
    </row>
    <row r="28" spans="1:6" ht="14.4" x14ac:dyDescent="0.3">
      <c r="A28" s="35" t="s">
        <v>47</v>
      </c>
      <c r="B28" s="34" t="s">
        <v>48</v>
      </c>
      <c r="C28" s="34">
        <v>62069</v>
      </c>
      <c r="D28" s="31" t="s">
        <v>49</v>
      </c>
      <c r="E28" s="32">
        <v>0</v>
      </c>
      <c r="F28" s="32">
        <v>0</v>
      </c>
    </row>
    <row r="29" spans="1:6" ht="14.4" x14ac:dyDescent="0.3">
      <c r="A29" s="35" t="s">
        <v>50</v>
      </c>
      <c r="B29" s="32">
        <v>11219519.52</v>
      </c>
      <c r="C29" s="32">
        <v>3356241.5</v>
      </c>
      <c r="D29" s="31" t="s">
        <v>51</v>
      </c>
      <c r="E29" s="32">
        <v>0</v>
      </c>
      <c r="F29" s="32">
        <v>0</v>
      </c>
    </row>
    <row r="30" spans="1:6" ht="14.4" x14ac:dyDescent="0.3">
      <c r="A30" s="35" t="s">
        <v>52</v>
      </c>
      <c r="B30" s="34"/>
      <c r="C30" s="34"/>
      <c r="D30" s="31" t="s">
        <v>53</v>
      </c>
      <c r="E30" s="32">
        <v>0</v>
      </c>
      <c r="F30" s="32">
        <v>0</v>
      </c>
    </row>
    <row r="31" spans="1:6" ht="14.4" x14ac:dyDescent="0.3">
      <c r="A31" s="26" t="s">
        <v>54</v>
      </c>
      <c r="B31" s="30">
        <v>0</v>
      </c>
      <c r="C31" s="30">
        <v>0</v>
      </c>
      <c r="D31" s="28" t="s">
        <v>55</v>
      </c>
      <c r="E31" s="32">
        <v>0</v>
      </c>
      <c r="F31" s="32">
        <v>0</v>
      </c>
    </row>
    <row r="32" spans="1:6" ht="14.4" x14ac:dyDescent="0.3">
      <c r="A32" s="35" t="s">
        <v>56</v>
      </c>
      <c r="B32" s="30">
        <v>0</v>
      </c>
      <c r="C32" s="30">
        <v>0</v>
      </c>
      <c r="D32" s="31" t="s">
        <v>57</v>
      </c>
      <c r="E32" s="30"/>
      <c r="F32" s="30"/>
    </row>
    <row r="33" spans="1:6" ht="14.4" x14ac:dyDescent="0.3">
      <c r="A33" s="35" t="s">
        <v>58</v>
      </c>
      <c r="B33" s="30"/>
      <c r="C33" s="30"/>
      <c r="D33" s="31" t="s">
        <v>59</v>
      </c>
      <c r="E33" s="30"/>
      <c r="F33" s="30"/>
    </row>
    <row r="34" spans="1:6" ht="14.4" x14ac:dyDescent="0.3">
      <c r="A34" s="35" t="s">
        <v>60</v>
      </c>
      <c r="B34" s="30"/>
      <c r="C34" s="30"/>
      <c r="D34" s="31" t="s">
        <v>61</v>
      </c>
      <c r="E34" s="30"/>
      <c r="F34" s="30"/>
    </row>
    <row r="35" spans="1:6" ht="14.4" x14ac:dyDescent="0.3">
      <c r="A35" s="35" t="s">
        <v>62</v>
      </c>
      <c r="B35" s="30"/>
      <c r="C35" s="30"/>
      <c r="D35" s="31" t="s">
        <v>63</v>
      </c>
      <c r="E35" s="30"/>
      <c r="F35" s="30"/>
    </row>
    <row r="36" spans="1:6" ht="14.4" x14ac:dyDescent="0.3">
      <c r="A36" s="35" t="s">
        <v>64</v>
      </c>
      <c r="B36" s="30"/>
      <c r="C36" s="30"/>
      <c r="D36" s="31" t="s">
        <v>65</v>
      </c>
      <c r="E36" s="30"/>
      <c r="F36" s="30"/>
    </row>
    <row r="37" spans="1:6" ht="14.4" x14ac:dyDescent="0.3">
      <c r="A37" s="26" t="s">
        <v>66</v>
      </c>
      <c r="B37" s="30">
        <v>0</v>
      </c>
      <c r="C37" s="30">
        <v>0</v>
      </c>
      <c r="D37" s="31" t="s">
        <v>67</v>
      </c>
      <c r="E37" s="30"/>
      <c r="F37" s="30"/>
    </row>
    <row r="38" spans="1:6" ht="14.4" x14ac:dyDescent="0.3">
      <c r="A38" s="26" t="s">
        <v>68</v>
      </c>
      <c r="B38" s="30">
        <v>0</v>
      </c>
      <c r="C38" s="30">
        <v>0</v>
      </c>
      <c r="D38" s="28" t="s">
        <v>69</v>
      </c>
      <c r="E38" s="32">
        <v>0</v>
      </c>
      <c r="F38" s="32">
        <v>0</v>
      </c>
    </row>
    <row r="39" spans="1:6" ht="14.4" x14ac:dyDescent="0.3">
      <c r="A39" s="35" t="s">
        <v>70</v>
      </c>
      <c r="B39" s="30">
        <v>0</v>
      </c>
      <c r="C39" s="30">
        <v>0</v>
      </c>
      <c r="D39" s="31" t="s">
        <v>71</v>
      </c>
      <c r="E39" s="32">
        <v>0</v>
      </c>
      <c r="F39" s="32">
        <v>0</v>
      </c>
    </row>
    <row r="40" spans="1:6" ht="14.4" x14ac:dyDescent="0.3">
      <c r="A40" s="35" t="s">
        <v>72</v>
      </c>
      <c r="B40" s="30">
        <v>0</v>
      </c>
      <c r="C40" s="30">
        <v>0</v>
      </c>
      <c r="D40" s="31" t="s">
        <v>73</v>
      </c>
      <c r="E40" s="32">
        <v>0</v>
      </c>
      <c r="F40" s="32">
        <v>0</v>
      </c>
    </row>
    <row r="41" spans="1:6" ht="14.4" x14ac:dyDescent="0.3">
      <c r="A41" s="26" t="s">
        <v>74</v>
      </c>
      <c r="B41" s="30">
        <v>0</v>
      </c>
      <c r="C41" s="30">
        <v>0</v>
      </c>
      <c r="D41" s="31" t="s">
        <v>75</v>
      </c>
      <c r="E41" s="32">
        <v>0</v>
      </c>
      <c r="F41" s="32">
        <v>0</v>
      </c>
    </row>
    <row r="42" spans="1:6" ht="14.4" x14ac:dyDescent="0.3">
      <c r="A42" s="35" t="s">
        <v>76</v>
      </c>
      <c r="B42" s="30"/>
      <c r="C42" s="30"/>
      <c r="D42" s="28" t="s">
        <v>77</v>
      </c>
      <c r="E42" s="27">
        <v>-7.75</v>
      </c>
      <c r="F42" s="27">
        <v>-7.75</v>
      </c>
    </row>
    <row r="43" spans="1:6" ht="14.4" x14ac:dyDescent="0.3">
      <c r="A43" s="35" t="s">
        <v>78</v>
      </c>
      <c r="B43" s="30"/>
      <c r="C43" s="30"/>
      <c r="D43" s="31" t="s">
        <v>79</v>
      </c>
      <c r="E43" s="32">
        <v>0</v>
      </c>
      <c r="F43" s="32">
        <v>0</v>
      </c>
    </row>
    <row r="44" spans="1:6" ht="14.4" x14ac:dyDescent="0.3">
      <c r="A44" s="35" t="s">
        <v>80</v>
      </c>
      <c r="B44" s="30"/>
      <c r="C44" s="30"/>
      <c r="D44" s="31" t="s">
        <v>81</v>
      </c>
      <c r="E44" s="32">
        <v>0</v>
      </c>
      <c r="F44" s="32">
        <v>0</v>
      </c>
    </row>
    <row r="45" spans="1:6" ht="14.4" x14ac:dyDescent="0.3">
      <c r="A45" s="35" t="s">
        <v>82</v>
      </c>
      <c r="B45" s="30"/>
      <c r="C45" s="30"/>
      <c r="D45" s="31" t="s">
        <v>83</v>
      </c>
      <c r="E45" s="32">
        <v>-7.75</v>
      </c>
      <c r="F45" s="32">
        <v>-7.75</v>
      </c>
    </row>
    <row r="46" spans="1:6" ht="14.4" x14ac:dyDescent="0.3">
      <c r="A46" s="24"/>
      <c r="B46" s="24"/>
      <c r="C46" s="24"/>
      <c r="D46" s="24"/>
      <c r="E46" s="24"/>
      <c r="F46" s="24"/>
    </row>
    <row r="47" spans="1:6" ht="14.4" x14ac:dyDescent="0.3">
      <c r="A47" s="36" t="s">
        <v>84</v>
      </c>
      <c r="B47" s="37">
        <f>B9+B17+B25+B31+B38+B41</f>
        <v>35606251.709999993</v>
      </c>
      <c r="C47" s="37">
        <f>C9+C17+C25+C31+C38+C41</f>
        <v>30094713.84</v>
      </c>
      <c r="D47" s="25" t="s">
        <v>85</v>
      </c>
      <c r="E47" s="37">
        <f>E9+E19+E23+E26+E27+E31+E38+E42</f>
        <v>15319782.050000001</v>
      </c>
      <c r="F47" s="37">
        <f>F9+F19+F23+F26+F27+F31+F38+F42</f>
        <v>13852241.210000001</v>
      </c>
    </row>
    <row r="48" spans="1:6" ht="14.4" x14ac:dyDescent="0.3">
      <c r="A48" s="24"/>
      <c r="B48" s="24"/>
      <c r="C48" s="24"/>
      <c r="D48" s="24"/>
      <c r="E48" s="24"/>
      <c r="F48" s="24"/>
    </row>
    <row r="49" spans="1:6" ht="14.4" x14ac:dyDescent="0.3">
      <c r="A49" s="23" t="s">
        <v>86</v>
      </c>
      <c r="B49" s="24"/>
      <c r="C49" s="24"/>
      <c r="D49" s="25" t="s">
        <v>87</v>
      </c>
      <c r="E49" s="24"/>
      <c r="F49" s="24"/>
    </row>
    <row r="50" spans="1:6" ht="14.4" x14ac:dyDescent="0.3">
      <c r="A50" s="26" t="s">
        <v>88</v>
      </c>
      <c r="B50" s="32" t="s">
        <v>48</v>
      </c>
      <c r="C50" s="32" t="s">
        <v>89</v>
      </c>
      <c r="D50" s="28" t="s">
        <v>90</v>
      </c>
      <c r="E50" s="32">
        <v>0</v>
      </c>
      <c r="F50" s="32">
        <v>0</v>
      </c>
    </row>
    <row r="51" spans="1:6" ht="14.4" x14ac:dyDescent="0.3">
      <c r="A51" s="26" t="s">
        <v>91</v>
      </c>
      <c r="B51" s="32" t="s">
        <v>48</v>
      </c>
      <c r="C51" s="32" t="s">
        <v>89</v>
      </c>
      <c r="D51" s="28" t="s">
        <v>92</v>
      </c>
      <c r="E51" s="32">
        <v>0</v>
      </c>
      <c r="F51" s="32">
        <v>0</v>
      </c>
    </row>
    <row r="52" spans="1:6" ht="14.4" x14ac:dyDescent="0.3">
      <c r="A52" s="26" t="s">
        <v>93</v>
      </c>
      <c r="B52" s="32">
        <v>147547038.91999999</v>
      </c>
      <c r="C52" s="32">
        <v>88720557.439999998</v>
      </c>
      <c r="D52" s="28" t="s">
        <v>94</v>
      </c>
      <c r="E52" s="32">
        <v>8020456.9000000004</v>
      </c>
      <c r="F52" s="32">
        <v>17124548.260000002</v>
      </c>
    </row>
    <row r="53" spans="1:6" ht="14.4" x14ac:dyDescent="0.3">
      <c r="A53" s="26" t="s">
        <v>95</v>
      </c>
      <c r="B53" s="32">
        <v>89410859.709999993</v>
      </c>
      <c r="C53" s="32">
        <v>83795953.480000004</v>
      </c>
      <c r="D53" s="28" t="s">
        <v>96</v>
      </c>
      <c r="E53" s="32">
        <v>0</v>
      </c>
      <c r="F53" s="32">
        <v>0</v>
      </c>
    </row>
    <row r="54" spans="1:6" ht="14.4" x14ac:dyDescent="0.3">
      <c r="A54" s="26" t="s">
        <v>97</v>
      </c>
      <c r="B54" s="32">
        <v>1992341.23</v>
      </c>
      <c r="C54" s="32">
        <v>1954462.59</v>
      </c>
      <c r="D54" s="28" t="s">
        <v>98</v>
      </c>
      <c r="E54" s="32">
        <v>0</v>
      </c>
      <c r="F54" s="32">
        <v>0</v>
      </c>
    </row>
    <row r="55" spans="1:6" ht="14.4" x14ac:dyDescent="0.3">
      <c r="A55" s="26" t="s">
        <v>99</v>
      </c>
      <c r="B55" s="32">
        <v>-37906851.82</v>
      </c>
      <c r="C55" s="32">
        <v>-37906851.82</v>
      </c>
      <c r="D55" s="38" t="s">
        <v>100</v>
      </c>
      <c r="E55" s="32">
        <v>0</v>
      </c>
      <c r="F55" s="32">
        <v>0</v>
      </c>
    </row>
    <row r="56" spans="1:6" ht="14.4" x14ac:dyDescent="0.3">
      <c r="A56" s="26" t="s">
        <v>101</v>
      </c>
      <c r="B56" s="32">
        <v>8724839.8499999996</v>
      </c>
      <c r="C56" s="32">
        <v>8724839.8499999996</v>
      </c>
      <c r="D56" s="24"/>
      <c r="E56" s="24"/>
      <c r="F56" s="24"/>
    </row>
    <row r="57" spans="1:6" ht="14.4" x14ac:dyDescent="0.3">
      <c r="A57" s="26" t="s">
        <v>102</v>
      </c>
      <c r="B57" s="32" t="s">
        <v>48</v>
      </c>
      <c r="C57" s="32" t="s">
        <v>89</v>
      </c>
      <c r="D57" s="25" t="s">
        <v>103</v>
      </c>
      <c r="E57" s="37">
        <f>SUM(E50:E55)</f>
        <v>8020456.9000000004</v>
      </c>
      <c r="F57" s="37">
        <f>SUM(F50:F55)</f>
        <v>17124548.260000002</v>
      </c>
    </row>
    <row r="58" spans="1:6" ht="14.4" x14ac:dyDescent="0.3">
      <c r="A58" s="26" t="s">
        <v>104</v>
      </c>
      <c r="B58" s="32" t="s">
        <v>48</v>
      </c>
      <c r="C58" s="32" t="s">
        <v>89</v>
      </c>
      <c r="D58" s="24"/>
      <c r="E58" s="24"/>
      <c r="F58" s="24"/>
    </row>
    <row r="59" spans="1:6" ht="14.4" x14ac:dyDescent="0.3">
      <c r="A59" s="24"/>
      <c r="B59" s="24"/>
      <c r="C59" s="24"/>
      <c r="D59" s="25" t="s">
        <v>105</v>
      </c>
      <c r="E59" s="37">
        <f>E47+E57</f>
        <v>23340238.950000003</v>
      </c>
      <c r="F59" s="37">
        <f>F47+F57</f>
        <v>30976789.470000003</v>
      </c>
    </row>
    <row r="60" spans="1:6" ht="14.4" x14ac:dyDescent="0.3">
      <c r="A60" s="36" t="s">
        <v>106</v>
      </c>
      <c r="B60" s="37">
        <f>SUM(B50:B58)</f>
        <v>209768227.88999999</v>
      </c>
      <c r="C60" s="37">
        <f>SUM(C50:C58)</f>
        <v>145288961.54000002</v>
      </c>
      <c r="D60" s="24"/>
      <c r="E60" s="24"/>
      <c r="F60" s="24"/>
    </row>
    <row r="61" spans="1:6" ht="14.4" x14ac:dyDescent="0.3">
      <c r="A61" s="24"/>
      <c r="B61" s="24"/>
      <c r="C61" s="24"/>
      <c r="D61" s="39" t="s">
        <v>107</v>
      </c>
      <c r="E61" s="40"/>
      <c r="F61" s="40"/>
    </row>
    <row r="62" spans="1:6" ht="14.4" x14ac:dyDescent="0.3">
      <c r="A62" s="36" t="s">
        <v>108</v>
      </c>
      <c r="B62" s="37">
        <f>SUM(B47+B60)</f>
        <v>245374479.59999996</v>
      </c>
      <c r="C62" s="37">
        <f>SUM(C47+C60)</f>
        <v>175383675.38000003</v>
      </c>
      <c r="D62" s="24"/>
      <c r="E62" s="24"/>
      <c r="F62" s="24"/>
    </row>
    <row r="63" spans="1:6" ht="14.4" x14ac:dyDescent="0.3">
      <c r="A63" s="24"/>
      <c r="B63" s="24"/>
      <c r="C63" s="24"/>
      <c r="D63" s="41" t="s">
        <v>109</v>
      </c>
      <c r="E63" s="42">
        <v>880094.63</v>
      </c>
      <c r="F63" s="42">
        <v>880094.63</v>
      </c>
    </row>
    <row r="64" spans="1:6" ht="14.4" x14ac:dyDescent="0.3">
      <c r="A64" s="24"/>
      <c r="B64" s="24"/>
      <c r="C64" s="24"/>
      <c r="D64" s="43" t="s">
        <v>110</v>
      </c>
      <c r="E64" s="32">
        <v>-880350.37</v>
      </c>
      <c r="F64" s="32">
        <v>-880350.37</v>
      </c>
    </row>
    <row r="65" spans="1:6" ht="14.4" x14ac:dyDescent="0.3">
      <c r="A65" s="24"/>
      <c r="B65" s="24"/>
      <c r="C65" s="24"/>
      <c r="D65" s="44" t="s">
        <v>111</v>
      </c>
      <c r="E65" s="32">
        <v>1760445</v>
      </c>
      <c r="F65" s="32">
        <v>1760445</v>
      </c>
    </row>
    <row r="66" spans="1:6" ht="14.4" x14ac:dyDescent="0.3">
      <c r="A66" s="24"/>
      <c r="B66" s="24"/>
      <c r="C66" s="24"/>
      <c r="D66" s="43" t="s">
        <v>112</v>
      </c>
      <c r="E66" s="33">
        <v>0</v>
      </c>
      <c r="F66" s="33">
        <v>0</v>
      </c>
    </row>
    <row r="67" spans="1:6" ht="14.4" x14ac:dyDescent="0.3">
      <c r="A67" s="24"/>
      <c r="B67" s="24"/>
      <c r="C67" s="24"/>
      <c r="D67" s="24"/>
      <c r="E67" s="24"/>
      <c r="F67" s="24"/>
    </row>
    <row r="68" spans="1:6" ht="14.4" x14ac:dyDescent="0.3">
      <c r="A68" s="24"/>
      <c r="B68" s="24"/>
      <c r="C68" s="24"/>
      <c r="D68" s="41" t="s">
        <v>113</v>
      </c>
      <c r="E68" s="42">
        <v>221154146.02000001</v>
      </c>
      <c r="F68" s="42">
        <v>143526791.28</v>
      </c>
    </row>
    <row r="69" spans="1:6" ht="14.4" x14ac:dyDescent="0.3">
      <c r="A69" s="45"/>
      <c r="B69" s="24"/>
      <c r="C69" s="24"/>
      <c r="D69" s="43" t="s">
        <v>114</v>
      </c>
      <c r="E69" s="32">
        <v>87227346.069999993</v>
      </c>
      <c r="F69" s="32">
        <v>20764562.239999998</v>
      </c>
    </row>
    <row r="70" spans="1:6" ht="14.4" x14ac:dyDescent="0.3">
      <c r="A70" s="45"/>
      <c r="B70" s="24"/>
      <c r="C70" s="24"/>
      <c r="D70" s="43" t="s">
        <v>115</v>
      </c>
      <c r="E70" s="32">
        <v>138518442.25</v>
      </c>
      <c r="F70" s="32">
        <v>127353871.34</v>
      </c>
    </row>
    <row r="71" spans="1:6" ht="14.4" x14ac:dyDescent="0.3">
      <c r="A71" s="45"/>
      <c r="B71" s="24"/>
      <c r="C71" s="24"/>
      <c r="D71" s="43" t="s">
        <v>116</v>
      </c>
      <c r="E71" s="32">
        <v>-4591642.3</v>
      </c>
      <c r="F71" s="32">
        <v>-4591642.3</v>
      </c>
    </row>
    <row r="72" spans="1:6" ht="14.4" x14ac:dyDescent="0.3">
      <c r="A72" s="45"/>
      <c r="B72" s="24"/>
      <c r="C72" s="24"/>
      <c r="D72" s="43" t="s">
        <v>117</v>
      </c>
      <c r="E72" s="33">
        <v>0</v>
      </c>
      <c r="F72" s="33">
        <v>0</v>
      </c>
    </row>
    <row r="73" spans="1:6" ht="14.4" x14ac:dyDescent="0.3">
      <c r="A73" s="45"/>
      <c r="B73" s="24"/>
      <c r="C73" s="24"/>
      <c r="D73" s="43" t="s">
        <v>118</v>
      </c>
      <c r="E73" s="33">
        <v>0</v>
      </c>
      <c r="F73" s="33">
        <v>0</v>
      </c>
    </row>
    <row r="74" spans="1:6" ht="14.4" x14ac:dyDescent="0.3">
      <c r="A74" s="45"/>
      <c r="B74" s="24"/>
      <c r="C74" s="24"/>
      <c r="D74" s="24"/>
      <c r="E74" s="24"/>
      <c r="F74" s="24"/>
    </row>
    <row r="75" spans="1:6" ht="14.4" x14ac:dyDescent="0.3">
      <c r="A75" s="45"/>
      <c r="B75" s="24"/>
      <c r="C75" s="24"/>
      <c r="D75" s="41" t="s">
        <v>119</v>
      </c>
      <c r="E75" s="33">
        <v>0</v>
      </c>
      <c r="F75" s="33">
        <v>0</v>
      </c>
    </row>
    <row r="76" spans="1:6" ht="14.4" x14ac:dyDescent="0.3">
      <c r="A76" s="45"/>
      <c r="B76" s="24"/>
      <c r="C76" s="24"/>
      <c r="D76" s="28" t="s">
        <v>120</v>
      </c>
      <c r="E76" s="30">
        <v>0</v>
      </c>
      <c r="F76" s="30">
        <v>0</v>
      </c>
    </row>
    <row r="77" spans="1:6" ht="14.4" x14ac:dyDescent="0.3">
      <c r="A77" s="45"/>
      <c r="B77" s="24"/>
      <c r="C77" s="24"/>
      <c r="D77" s="28" t="s">
        <v>121</v>
      </c>
      <c r="E77" s="30">
        <v>0</v>
      </c>
      <c r="F77" s="30">
        <v>0</v>
      </c>
    </row>
    <row r="78" spans="1:6" ht="14.4" x14ac:dyDescent="0.3">
      <c r="A78" s="45"/>
      <c r="B78" s="24"/>
      <c r="C78" s="24"/>
      <c r="D78" s="24"/>
      <c r="E78" s="24"/>
      <c r="F78" s="24"/>
    </row>
    <row r="79" spans="1:6" ht="14.4" x14ac:dyDescent="0.3">
      <c r="A79" s="45"/>
      <c r="B79" s="24"/>
      <c r="C79" s="24"/>
      <c r="D79" s="25" t="s">
        <v>122</v>
      </c>
      <c r="E79" s="37">
        <f>E63+E68+E75</f>
        <v>222034240.65000001</v>
      </c>
      <c r="F79" s="37">
        <f>F63+F68+F75</f>
        <v>144406885.91</v>
      </c>
    </row>
    <row r="80" spans="1:6" ht="14.4" x14ac:dyDescent="0.3">
      <c r="A80" s="45"/>
      <c r="B80" s="24"/>
      <c r="C80" s="24"/>
      <c r="D80" s="24"/>
      <c r="E80" s="24"/>
      <c r="F80" s="24"/>
    </row>
    <row r="81" spans="1:6" ht="14.4" x14ac:dyDescent="0.3">
      <c r="A81" s="45"/>
      <c r="B81" s="24"/>
      <c r="C81" s="24"/>
      <c r="D81" s="25" t="s">
        <v>123</v>
      </c>
      <c r="E81" s="37">
        <f>E59+E79</f>
        <v>245374479.60000002</v>
      </c>
      <c r="F81" s="37">
        <f>F59+F79</f>
        <v>175383675.38</v>
      </c>
    </row>
    <row r="82" spans="1:6" ht="14.4" x14ac:dyDescent="0.3">
      <c r="A82" s="46"/>
      <c r="B82" s="47"/>
      <c r="C82" s="47"/>
      <c r="D82" s="47"/>
      <c r="E82" s="47"/>
      <c r="F82" s="47"/>
    </row>
  </sheetData>
  <mergeCells count="5">
    <mergeCell ref="A1:F1"/>
    <mergeCell ref="A2:F2"/>
    <mergeCell ref="A3:F3"/>
    <mergeCell ref="A4:F4"/>
    <mergeCell ref="A5:F5"/>
  </mergeCells>
  <dataValidations count="3">
    <dataValidation type="decimal" allowBlank="1" showInputMessage="1" showErrorMessage="1" sqref="B9:C62 E9:F45 E47:F47 E50:F81">
      <formula1>-1.79769313486231E+100</formula1>
      <formula2>1.79769313486231E+100</formula2>
    </dataValidation>
    <dataValidation allowBlank="1" showInputMessage="1" showErrorMessage="1" prompt="31 de diciembre de 20XN-1 (e)" sqref="C6 F6"/>
    <dataValidation allowBlank="1" showInputMessage="1" showErrorMessage="1" prompt="20XN (d)" sqref="B6 E6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2022-05-09T17:12:19Z</dcterms:modified>
</cp:coreProperties>
</file>